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<sst xmlns="http://schemas.openxmlformats.org/spreadsheetml/2006/main" count="47" uniqueCount="45">
  <si>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</si>
  <si>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</si>
  <si>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</si>
  <si>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</si>
  <si>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</si>
  <si>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</si>
  <si>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</si>
  <si>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</si>
  <si>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</si>
  <si>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</si>
  <si>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</si>
  <si>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</si>
  <si>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</si>
  <si>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</si>
  <si>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</si>
  <si>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</si>
  <si>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</si>
  <si>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</si>
  <si>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</si>
  <si>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</si>
  <si>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</si>
  <si>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</si>
  <si>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</si>
  <si>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</si>
  <si>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</si>
  <si>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</si>
  <si>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</si>
  <si>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</si>
  <si>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</si>
  <si>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</si>
  <si>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</si>
  <si>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</si>
  <si>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</si>
  <si>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</si>
  <si>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</si>
  <si>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</si>
  <si>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</si>
  <si>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</si>
  <si>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</si>
  <si>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</si>
  <si>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</si>
  <si>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</si>
  <si>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</si>
  <si>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</si>
  <si>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10 травня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</si>
</sst>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49" fontId="29" fillId="0" borderId="22" xfId="55" applyNumberFormat="1" applyFont="1" applyFill="1" applyBorder="1" applyAlignment="1" applyProtection="1">
      <alignment horizontal="center" vertical="center"/>
      <protection/>
    </xf>
    <xf numFmtId="0" fontId="29" fillId="0" borderId="23" xfId="55" applyFont="1" applyFill="1" applyBorder="1" applyAlignment="1" applyProtection="1">
      <alignment horizontal="left" vertical="center" wrapText="1"/>
      <protection/>
    </xf>
    <xf numFmtId="183" fontId="29" fillId="0" borderId="23" xfId="0" applyNumberFormat="1" applyFont="1" applyFill="1" applyBorder="1" applyAlignment="1">
      <alignment horizontal="center"/>
    </xf>
    <xf numFmtId="183" fontId="29" fillId="0" borderId="23" xfId="0" applyNumberFormat="1" applyFont="1" applyFill="1" applyBorder="1" applyAlignment="1">
      <alignment/>
    </xf>
    <xf numFmtId="180" fontId="29" fillId="0" borderId="28" xfId="55" applyNumberFormat="1" applyFont="1" applyFill="1" applyBorder="1" applyAlignment="1">
      <alignment horizontal="right" vertical="center" wrapText="1" shrinkToFit="1"/>
      <protection/>
    </xf>
    <xf numFmtId="183" fontId="29" fillId="0" borderId="23" xfId="55" applyNumberFormat="1" applyFont="1" applyFill="1" applyBorder="1" applyAlignment="1">
      <alignment horizontal="center" vertical="center" wrapText="1" shrinkToFit="1"/>
      <protection/>
    </xf>
    <xf numFmtId="49" fontId="29" fillId="0" borderId="17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3" fontId="29" fillId="0" borderId="18" xfId="55" applyNumberFormat="1" applyFont="1" applyFill="1" applyBorder="1" applyAlignment="1">
      <alignment horizontal="center" vertical="center" wrapText="1" shrinkToFit="1"/>
      <protection/>
    </xf>
    <xf numFmtId="180" fontId="29" fillId="0" borderId="29" xfId="55" applyNumberFormat="1" applyFont="1" applyFill="1" applyBorder="1" applyAlignment="1">
      <alignment horizontal="right" vertical="center" wrapText="1" shrinkToFit="1"/>
      <protection/>
    </xf>
    <xf numFmtId="181" fontId="30" fillId="0" borderId="19" xfId="55" applyNumberFormat="1" applyFont="1" applyFill="1" applyBorder="1" applyAlignment="1" applyProtection="1">
      <alignment horizontal="right" vertical="center"/>
      <protection hidden="1"/>
    </xf>
    <xf numFmtId="0" fontId="30" fillId="0" borderId="12" xfId="55" applyFont="1" applyFill="1" applyBorder="1" applyAlignment="1" applyProtection="1">
      <alignment horizontal="center" vertical="center" wrapText="1"/>
      <protection hidden="1"/>
    </xf>
    <xf numFmtId="180" fontId="31" fillId="0" borderId="30" xfId="55" applyNumberFormat="1" applyFont="1" applyFill="1" applyBorder="1" applyAlignment="1" applyProtection="1">
      <alignment horizontal="right" vertical="center"/>
      <protection hidden="1"/>
    </xf>
    <xf numFmtId="183" fontId="31" fillId="0" borderId="30" xfId="55" applyNumberFormat="1" applyFont="1" applyFill="1" applyBorder="1" applyAlignment="1" applyProtection="1">
      <alignment horizontal="right" vertical="center"/>
      <protection hidden="1"/>
    </xf>
    <xf numFmtId="180" fontId="31" fillId="0" borderId="13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5">
      <selection activeCell="E25" sqref="E25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5" t="s">
        <v>29</v>
      </c>
      <c r="B1" s="65"/>
      <c r="C1" s="65"/>
      <c r="D1" s="65"/>
      <c r="E1" s="65"/>
    </row>
    <row r="2" spans="1:5" s="33" customFormat="1" ht="22.5">
      <c r="A2" s="65" t="s">
        <v>44</v>
      </c>
      <c r="B2" s="65"/>
      <c r="C2" s="65"/>
      <c r="D2" s="65"/>
      <c r="E2" s="65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6" t="s">
        <v>9</v>
      </c>
      <c r="B5" s="67"/>
      <c r="C5" s="67"/>
      <c r="D5" s="67"/>
      <c r="E5" s="68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23282</v>
      </c>
      <c r="D6" s="11">
        <f>D7+D8</f>
        <v>25938.4</v>
      </c>
      <c r="E6" s="12">
        <f>D6/C6*100</f>
        <v>111.4096727085302</v>
      </c>
    </row>
    <row r="7" spans="1:5" s="33" customFormat="1" ht="25.5" customHeight="1">
      <c r="A7" s="13">
        <v>11010000</v>
      </c>
      <c r="B7" s="14" t="s">
        <v>13</v>
      </c>
      <c r="C7" s="15">
        <v>23280</v>
      </c>
      <c r="D7" s="15">
        <v>25925.2</v>
      </c>
      <c r="E7" s="16">
        <f>D7/C7*100</f>
        <v>111.36254295532646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13.2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1</v>
      </c>
      <c r="D9" s="11">
        <f>D10+D12+D11</f>
        <v>129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8.4</v>
      </c>
      <c r="E10" s="15" t="s">
        <v>41</v>
      </c>
    </row>
    <row r="11" spans="1:5" s="33" customFormat="1" ht="37.5" customHeight="1">
      <c r="A11" s="44" t="s">
        <v>42</v>
      </c>
      <c r="B11" s="45" t="s">
        <v>43</v>
      </c>
      <c r="C11" s="46">
        <v>0</v>
      </c>
      <c r="D11" s="46">
        <v>12.4</v>
      </c>
      <c r="E11" s="46"/>
    </row>
    <row r="12" spans="1:5" s="33" customFormat="1" ht="37.5" customHeight="1" thickBot="1">
      <c r="A12" s="47" t="s">
        <v>35</v>
      </c>
      <c r="B12" s="48" t="s">
        <v>36</v>
      </c>
      <c r="C12" s="38">
        <v>0</v>
      </c>
      <c r="D12" s="38">
        <v>108.2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1.3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1.3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23283</v>
      </c>
      <c r="D15" s="37">
        <f>D6+D9+D13</f>
        <v>26068.7</v>
      </c>
      <c r="E15" s="21">
        <f>D15/C15*100</f>
        <v>111.96452347206116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90820</v>
      </c>
      <c r="D16" s="11">
        <f>D17+D18</f>
        <v>77182.59999999999</v>
      </c>
      <c r="E16" s="11">
        <f>D16/C16*100</f>
        <v>84.98414446157233</v>
      </c>
    </row>
    <row r="17" spans="1:5" s="33" customFormat="1" ht="24.75" customHeight="1">
      <c r="A17" s="22">
        <v>41020000</v>
      </c>
      <c r="B17" s="23" t="s">
        <v>2</v>
      </c>
      <c r="C17" s="24">
        <v>1758.9</v>
      </c>
      <c r="D17" s="24">
        <v>1193.4</v>
      </c>
      <c r="E17" s="24">
        <f>D17/C17*100</f>
        <v>67.84922394678492</v>
      </c>
    </row>
    <row r="18" spans="1:5" s="33" customFormat="1" ht="25.5" customHeight="1" thickBot="1">
      <c r="A18" s="25">
        <v>41030000</v>
      </c>
      <c r="B18" s="26" t="s">
        <v>3</v>
      </c>
      <c r="C18" s="27">
        <v>89061.1</v>
      </c>
      <c r="D18" s="27">
        <v>75989.2</v>
      </c>
      <c r="E18" s="27">
        <f>D18/C18*100</f>
        <v>85.32254822812652</v>
      </c>
    </row>
    <row r="19" spans="1:5" s="33" customFormat="1" ht="29.25" customHeight="1" thickBot="1">
      <c r="A19" s="28"/>
      <c r="B19" s="29" t="s">
        <v>12</v>
      </c>
      <c r="C19" s="30">
        <f>C16+C15</f>
        <v>114103</v>
      </c>
      <c r="D19" s="30">
        <f>D16+D15</f>
        <v>103251.29999999999</v>
      </c>
      <c r="E19" s="21">
        <f>D19/C19*100</f>
        <v>90.48955768034143</v>
      </c>
    </row>
    <row r="20" spans="1:5" s="49" customFormat="1" ht="36" customHeight="1" thickBot="1">
      <c r="A20" s="40"/>
      <c r="B20" s="41" t="s">
        <v>34</v>
      </c>
      <c r="C20" s="42"/>
      <c r="D20" s="42">
        <v>0</v>
      </c>
      <c r="E20" s="43">
        <f aca="true" t="shared" si="0" ref="E20:E33">IF(C20=0,"",IF(D20/C20*100&gt;=200,"В/100",D20/C20*100))</f>
      </c>
    </row>
    <row r="21" spans="1:5" s="34" customFormat="1" ht="21.75" customHeight="1" thickBot="1">
      <c r="A21" s="69" t="s">
        <v>14</v>
      </c>
      <c r="B21" s="70"/>
      <c r="C21" s="70"/>
      <c r="D21" s="70"/>
      <c r="E21" s="71"/>
    </row>
    <row r="22" spans="1:5" s="34" customFormat="1" ht="22.5" customHeight="1">
      <c r="A22" s="50">
        <v>10000</v>
      </c>
      <c r="B22" s="51" t="s">
        <v>15</v>
      </c>
      <c r="C22" s="52">
        <v>1140.984</v>
      </c>
      <c r="D22" s="53">
        <v>609.964</v>
      </c>
      <c r="E22" s="54">
        <f t="shared" si="0"/>
        <v>53.459470071447114</v>
      </c>
    </row>
    <row r="23" spans="1:5" s="34" customFormat="1" ht="30" customHeight="1">
      <c r="A23" s="50">
        <v>70000</v>
      </c>
      <c r="B23" s="51" t="s">
        <v>16</v>
      </c>
      <c r="C23" s="52">
        <v>37574.31</v>
      </c>
      <c r="D23" s="53">
        <v>27597.037</v>
      </c>
      <c r="E23" s="54">
        <f t="shared" si="0"/>
        <v>73.44655696937615</v>
      </c>
    </row>
    <row r="24" spans="1:5" s="34" customFormat="1" ht="19.5" customHeight="1">
      <c r="A24" s="50">
        <v>80000</v>
      </c>
      <c r="B24" s="51" t="s">
        <v>17</v>
      </c>
      <c r="C24" s="52">
        <v>21538.497</v>
      </c>
      <c r="D24" s="53">
        <v>16269.609</v>
      </c>
      <c r="E24" s="54">
        <f t="shared" si="0"/>
        <v>75.5373459902982</v>
      </c>
    </row>
    <row r="25" spans="1:5" s="34" customFormat="1" ht="25.5" customHeight="1">
      <c r="A25" s="50">
        <v>90000</v>
      </c>
      <c r="B25" s="51" t="s">
        <v>25</v>
      </c>
      <c r="C25" s="52">
        <v>52236.628</v>
      </c>
      <c r="D25" s="53">
        <v>41620.339</v>
      </c>
      <c r="E25" s="54">
        <f t="shared" si="0"/>
        <v>79.67654229135924</v>
      </c>
    </row>
    <row r="26" spans="1:5" s="34" customFormat="1" ht="21" customHeight="1">
      <c r="A26" s="50" t="s">
        <v>32</v>
      </c>
      <c r="B26" s="51" t="s">
        <v>33</v>
      </c>
      <c r="C26" s="52">
        <v>25</v>
      </c>
      <c r="D26" s="53">
        <v>0</v>
      </c>
      <c r="E26" s="54">
        <f t="shared" si="0"/>
        <v>0</v>
      </c>
    </row>
    <row r="27" spans="1:5" s="34" customFormat="1" ht="21" customHeight="1">
      <c r="A27" s="50">
        <v>110000</v>
      </c>
      <c r="B27" s="51" t="s">
        <v>18</v>
      </c>
      <c r="C27" s="52">
        <v>3277.571</v>
      </c>
      <c r="D27" s="53">
        <v>2054.598</v>
      </c>
      <c r="E27" s="54">
        <f t="shared" si="0"/>
        <v>62.68660541602302</v>
      </c>
    </row>
    <row r="28" spans="1:5" s="34" customFormat="1" ht="24" customHeight="1">
      <c r="A28" s="50">
        <v>120000</v>
      </c>
      <c r="B28" s="51" t="s">
        <v>19</v>
      </c>
      <c r="C28" s="52">
        <v>145</v>
      </c>
      <c r="D28" s="53">
        <v>60</v>
      </c>
      <c r="E28" s="54">
        <f t="shared" si="0"/>
        <v>41.37931034482759</v>
      </c>
    </row>
    <row r="29" spans="1:5" s="34" customFormat="1" ht="25.5" customHeight="1">
      <c r="A29" s="50">
        <v>130000</v>
      </c>
      <c r="B29" s="51" t="s">
        <v>20</v>
      </c>
      <c r="C29" s="52">
        <v>358.92</v>
      </c>
      <c r="D29" s="53">
        <v>232.988</v>
      </c>
      <c r="E29" s="54">
        <f t="shared" si="0"/>
        <v>64.91362977822355</v>
      </c>
    </row>
    <row r="30" spans="1:5" s="34" customFormat="1" ht="24" customHeight="1">
      <c r="A30" s="50">
        <v>180000</v>
      </c>
      <c r="B30" s="51" t="s">
        <v>21</v>
      </c>
      <c r="C30" s="52"/>
      <c r="D30" s="53">
        <v>0</v>
      </c>
      <c r="E30" s="54">
        <f t="shared" si="0"/>
      </c>
    </row>
    <row r="31" spans="1:5" s="34" customFormat="1" ht="25.5" customHeight="1">
      <c r="A31" s="50">
        <v>210000</v>
      </c>
      <c r="B31" s="51" t="s">
        <v>23</v>
      </c>
      <c r="C31" s="55">
        <v>280.295</v>
      </c>
      <c r="D31" s="53">
        <v>0</v>
      </c>
      <c r="E31" s="54">
        <f t="shared" si="0"/>
        <v>0</v>
      </c>
    </row>
    <row r="32" spans="1:5" s="34" customFormat="1" ht="29.25" customHeight="1" thickBot="1">
      <c r="A32" s="56">
        <v>250000</v>
      </c>
      <c r="B32" s="57" t="s">
        <v>22</v>
      </c>
      <c r="C32" s="58">
        <v>7721.71</v>
      </c>
      <c r="D32" s="53">
        <v>6004.676</v>
      </c>
      <c r="E32" s="59">
        <f t="shared" si="0"/>
        <v>77.76355237376178</v>
      </c>
    </row>
    <row r="33" spans="1:5" s="35" customFormat="1" ht="23.25" customHeight="1" thickBot="1">
      <c r="A33" s="60"/>
      <c r="B33" s="61" t="s">
        <v>24</v>
      </c>
      <c r="C33" s="62">
        <f>SUM(C22:C32)</f>
        <v>124298.915</v>
      </c>
      <c r="D33" s="63">
        <f>SUM(D22:D32)</f>
        <v>94449.211</v>
      </c>
      <c r="E33" s="64">
        <f t="shared" si="0"/>
        <v>75.9855474201042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2016-05-10T07:42:10Z</cp:lastPrinted>
  <dcterms:created xsi:type="dcterms:W3CDTF">2015-04-06T06:03:14Z</dcterms:created>
  <dcterms:modified xsi:type="dcterms:W3CDTF">2016-05-11T14:03:21Z</dcterms:modified>
  <cp:category/>
  <cp:version/>
  <cp:contentType/>
  <cp:contentStatus/>
</cp:coreProperties>
</file>